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3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<sst xmlns="http://schemas.openxmlformats.org/spreadsheetml/2006/main" count="168" uniqueCount="119">
  <si>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</si>
  <si>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</si>
  <si>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</si>
  <si>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</si>
  <si>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</si>
  <si>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</si>
  <si>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</si>
  <si>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</si>
  <si>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</si>
  <si>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</si>
  <si>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</si>
  <si>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</si>
  <si>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</si>
  <si>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</si>
  <si>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</si>
  <si>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</si>
  <si>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</si>
  <si>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</si>
  <si>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</si>
  <si>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</si>
  <si>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Distributable :-</t>
  </si>
  <si>
    <t xml:space="preserve">      - Retained profit</t>
  </si>
  <si>
    <t>Shareholder's fund</t>
  </si>
  <si>
    <t>- Deferred taxation</t>
  </si>
  <si>
    <t>Net tangible assets per share (RM)</t>
  </si>
  <si>
    <t>Page 3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</si>
  <si>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</si>
  <si>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</si>
  <si>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</si>
  <si>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</si>
  <si>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</si>
  <si>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</si>
  <si>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</si>
  <si>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</si>
  <si>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</si>
  <si>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</si>
  <si>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</si>
  <si>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</si>
  <si>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Interest paid</t>
  </si>
  <si>
    <t>Proceeds from issue of shares</t>
  </si>
  <si>
    <t>Dividend paid</t>
  </si>
  <si>
    <t>Repayment of term loan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</si>
  <si>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</si>
  <si>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</si>
  <si>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</si>
  <si>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</si>
  <si>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</si>
  <si>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</si>
  <si>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</si>
  <si>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</si>
  <si>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</si>
  <si>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</si>
  <si>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</si>
  <si>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</si>
  <si>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</si>
  <si>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</si>
  <si>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</si>
  <si>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</si>
  <si>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</si>
  <si>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</si>
  <si>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</si>
  <si>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</si>
  <si>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</si>
  <si>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</si>
  <si>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</si>
  <si>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</si>
  <si>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</si>
  <si>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</si>
  <si>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</si>
  <si>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Profit from operations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</si>
  <si>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</si>
  <si>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</si>
  <si>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</si>
  <si>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</si>
  <si>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</si>
  <si>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</si>
  <si>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</si>
  <si>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</si>
  <si>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</si>
  <si>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Drawdown of term loan</t>
  </si>
  <si>
    <t>Net profit for the period/year</t>
  </si>
  <si>
    <t>31.03.2004</t>
  </si>
  <si>
    <t>31.3.2004</t>
  </si>
  <si>
    <t>Balance as at 1 January 2004</t>
  </si>
  <si>
    <t>- Term loans - secured</t>
  </si>
  <si>
    <t>Long term liabilities</t>
  </si>
  <si>
    <t>- Hire purchase creditors</t>
  </si>
  <si>
    <t>3 Months Ended</t>
  </si>
  <si>
    <t>Net profit for the period</t>
  </si>
  <si>
    <t>Preceding Year</t>
  </si>
  <si>
    <t>Corresponding</t>
  </si>
  <si>
    <t>Quarter</t>
  </si>
  <si>
    <t>Year</t>
  </si>
  <si>
    <t>To Date</t>
  </si>
  <si>
    <t>Period</t>
  </si>
  <si>
    <t xml:space="preserve">The Condensed Consolidated Income Statement should be read in conjunction with the 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</si>
  <si>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</si>
  <si>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</si>
  <si>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</si>
  <si>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</si>
  <si>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</si>
  <si>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 xml:space="preserve">The Condensed Consolidated Statement of Changes in Equity should be read in conjunction with the </t>
  </si>
  <si>
    <t>Quarterly Report on consolidated results for the first quarter ended 31 March 2005</t>
  </si>
  <si>
    <t>31.03.2005</t>
  </si>
  <si>
    <t>Audited Annual Financial Statements for the year ended 31 December 2004</t>
  </si>
  <si>
    <t>31.3.2005</t>
  </si>
  <si>
    <t>31.12.2004</t>
  </si>
  <si>
    <t>Balance as at 31 March 2005</t>
  </si>
  <si>
    <t>Balance as at 31 March 2004</t>
  </si>
  <si>
    <t>Unaudited-3 months ended 31 March 2004</t>
  </si>
  <si>
    <t>Unaudited-3 months ended 31 March 2005</t>
  </si>
  <si>
    <t>*</t>
  </si>
  <si>
    <t xml:space="preserve">* - restated as a result of bonus issue and share split </t>
  </si>
  <si>
    <t>* - restated as a result of bonus issue and share split</t>
  </si>
  <si>
    <t>Net cash (used in) / from operating activities</t>
  </si>
  <si>
    <t>Net cash from / (used in) financing activities</t>
  </si>
  <si>
    <t>Balance as at 1 January 2005</t>
  </si>
  <si>
    <t>Net cash used in investing activities</t>
  </si>
  <si>
    <t xml:space="preserve">Intangible Asset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</si>
</sst>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172" fontId="0" fillId="0" borderId="0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workbookViewId="0" topLeftCell="A23">
      <selection activeCell="A40" sqref="A40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102</v>
      </c>
      <c r="B2" s="3"/>
    </row>
    <row r="3" spans="1:26" ht="12.75">
      <c r="A3" s="4" t="s">
        <v>59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78</v>
      </c>
    </row>
    <row r="6" spans="3:9" ht="12.75">
      <c r="C6" s="28"/>
      <c r="D6" s="28"/>
      <c r="H6" s="28"/>
      <c r="I6" s="28"/>
    </row>
    <row r="7" spans="3:10" ht="12.75">
      <c r="C7" s="32" t="s">
        <v>61</v>
      </c>
      <c r="D7" s="32"/>
      <c r="E7" s="32"/>
      <c r="G7" s="7"/>
      <c r="H7" s="32" t="s">
        <v>62</v>
      </c>
      <c r="I7" s="32"/>
      <c r="J7" s="32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63</v>
      </c>
      <c r="D9" s="8"/>
      <c r="E9" s="8" t="s">
        <v>89</v>
      </c>
      <c r="F9" s="8"/>
      <c r="G9" s="8"/>
      <c r="H9" s="8" t="s">
        <v>63</v>
      </c>
      <c r="I9" s="8"/>
      <c r="J9" s="8" t="s">
        <v>89</v>
      </c>
      <c r="K9" s="8"/>
    </row>
    <row r="10" spans="3:11" ht="12.75">
      <c r="C10" s="8" t="s">
        <v>92</v>
      </c>
      <c r="D10" s="8"/>
      <c r="E10" s="8" t="s">
        <v>90</v>
      </c>
      <c r="F10" s="8"/>
      <c r="G10" s="8"/>
      <c r="H10" s="8" t="s">
        <v>92</v>
      </c>
      <c r="I10" s="8"/>
      <c r="J10" s="8" t="s">
        <v>90</v>
      </c>
      <c r="K10" s="8"/>
    </row>
    <row r="11" spans="3:11" ht="12.75">
      <c r="C11" s="8" t="s">
        <v>64</v>
      </c>
      <c r="D11" s="8"/>
      <c r="E11" s="8" t="s">
        <v>91</v>
      </c>
      <c r="F11" s="10"/>
      <c r="G11" s="10"/>
      <c r="H11" s="8" t="s">
        <v>93</v>
      </c>
      <c r="I11" s="8"/>
      <c r="J11" s="8" t="s">
        <v>94</v>
      </c>
      <c r="K11" s="8"/>
    </row>
    <row r="12" spans="3:11" ht="12.75">
      <c r="C12" s="8" t="s">
        <v>103</v>
      </c>
      <c r="D12" s="8"/>
      <c r="E12" s="8" t="s">
        <v>81</v>
      </c>
      <c r="F12" s="8"/>
      <c r="G12" s="8"/>
      <c r="H12" s="8" t="s">
        <v>103</v>
      </c>
      <c r="I12" s="8"/>
      <c r="J12" s="8" t="s">
        <v>81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65</v>
      </c>
      <c r="C15" s="11">
        <v>18423</v>
      </c>
      <c r="D15" s="11"/>
      <c r="E15" s="11">
        <v>12596</v>
      </c>
      <c r="F15" s="11"/>
      <c r="G15" s="11"/>
      <c r="H15" s="11">
        <v>18423</v>
      </c>
      <c r="I15" s="11"/>
      <c r="J15" s="11">
        <v>12596</v>
      </c>
      <c r="K15" s="11"/>
    </row>
    <row r="16" spans="1:10" s="6" customFormat="1" ht="12.75">
      <c r="A16" s="6" t="s">
        <v>66</v>
      </c>
      <c r="C16" s="12">
        <v>-10603</v>
      </c>
      <c r="D16" s="12"/>
      <c r="E16" s="12">
        <v>6039</v>
      </c>
      <c r="F16" s="12"/>
      <c r="G16" s="12"/>
      <c r="H16" s="12">
        <v>-10603</v>
      </c>
      <c r="I16" s="12"/>
      <c r="J16" s="12">
        <v>-6039</v>
      </c>
    </row>
    <row r="17" spans="1:11" s="6" customFormat="1" ht="12.75">
      <c r="A17" s="6" t="s">
        <v>67</v>
      </c>
      <c r="C17" s="12">
        <v>-3113</v>
      </c>
      <c r="D17" s="12"/>
      <c r="E17" s="12">
        <v>-2938</v>
      </c>
      <c r="F17" s="12"/>
      <c r="G17" s="12"/>
      <c r="H17" s="12">
        <v>-3113</v>
      </c>
      <c r="I17" s="12"/>
      <c r="J17" s="12">
        <v>-2938</v>
      </c>
      <c r="K17" s="12"/>
    </row>
    <row r="18" spans="1:11" ht="12.75">
      <c r="A18" s="2" t="s">
        <v>68</v>
      </c>
      <c r="C18" s="17">
        <v>81</v>
      </c>
      <c r="D18" s="12"/>
      <c r="E18" s="17">
        <v>173</v>
      </c>
      <c r="F18" s="11"/>
      <c r="G18" s="11"/>
      <c r="H18" s="17">
        <v>81</v>
      </c>
      <c r="I18" s="12"/>
      <c r="J18" s="17">
        <v>173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" t="s">
        <v>69</v>
      </c>
      <c r="C20" s="11">
        <f>SUM(C15:C18)</f>
        <v>4788</v>
      </c>
      <c r="D20" s="11"/>
      <c r="E20" s="11">
        <v>3792</v>
      </c>
      <c r="F20" s="11"/>
      <c r="G20" s="11"/>
      <c r="H20" s="11">
        <v>4788</v>
      </c>
      <c r="I20" s="11"/>
      <c r="J20" s="11">
        <f>SUM(J15:J18)</f>
        <v>3792</v>
      </c>
      <c r="K20" s="11"/>
    </row>
    <row r="21" spans="1:11" ht="12.75">
      <c r="A21" s="2" t="s">
        <v>70</v>
      </c>
      <c r="C21" s="12">
        <v>-601</v>
      </c>
      <c r="D21" s="12"/>
      <c r="E21" s="12">
        <v>-644</v>
      </c>
      <c r="F21" s="11"/>
      <c r="G21" s="11"/>
      <c r="H21" s="11">
        <v>-601</v>
      </c>
      <c r="I21" s="11"/>
      <c r="J21" s="11">
        <v>-644</v>
      </c>
      <c r="K21" s="11"/>
    </row>
    <row r="22" spans="1:11" ht="12.75">
      <c r="A22" s="2" t="s">
        <v>71</v>
      </c>
      <c r="C22" s="17">
        <v>-199</v>
      </c>
      <c r="D22" s="12"/>
      <c r="E22" s="17">
        <v>-242</v>
      </c>
      <c r="F22" s="11"/>
      <c r="G22" s="11"/>
      <c r="H22" s="17">
        <v>-199</v>
      </c>
      <c r="I22" s="12"/>
      <c r="J22" s="17">
        <v>-242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" t="s">
        <v>26</v>
      </c>
      <c r="C24" s="11">
        <f>SUM(C20:C22)</f>
        <v>3988</v>
      </c>
      <c r="D24" s="11"/>
      <c r="E24" s="11">
        <f>SUM(E20:E22)</f>
        <v>2906</v>
      </c>
      <c r="F24" s="11"/>
      <c r="G24" s="11"/>
      <c r="H24" s="11">
        <f>SUM(H20:H22)</f>
        <v>3988</v>
      </c>
      <c r="I24" s="11"/>
      <c r="J24" s="11">
        <f>SUM(J20:J22)</f>
        <v>2906</v>
      </c>
      <c r="K24" s="11"/>
    </row>
    <row r="25" spans="1:11" ht="12.75">
      <c r="A25" s="2" t="s">
        <v>72</v>
      </c>
      <c r="C25" s="17">
        <v>-1082</v>
      </c>
      <c r="D25" s="12"/>
      <c r="E25" s="17">
        <v>-759</v>
      </c>
      <c r="F25" s="11"/>
      <c r="G25" s="11"/>
      <c r="H25" s="17">
        <v>-1082</v>
      </c>
      <c r="I25" s="12"/>
      <c r="J25" s="17">
        <v>-759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 t="s">
        <v>53</v>
      </c>
      <c r="C27" s="11">
        <f>SUM(C24:C25)</f>
        <v>2906</v>
      </c>
      <c r="D27" s="11"/>
      <c r="E27" s="11">
        <f>SUM(E24:E25)</f>
        <v>2147</v>
      </c>
      <c r="F27" s="11"/>
      <c r="G27" s="11"/>
      <c r="H27" s="11">
        <v>2906</v>
      </c>
      <c r="I27" s="11"/>
      <c r="J27" s="11">
        <f>SUM(J24:J25)</f>
        <v>2147</v>
      </c>
      <c r="K27" s="11"/>
    </row>
    <row r="28" spans="1:11" ht="12.75">
      <c r="A28" s="2" t="s">
        <v>73</v>
      </c>
      <c r="C28" s="30">
        <v>0</v>
      </c>
      <c r="D28" s="30"/>
      <c r="E28" s="30">
        <v>0</v>
      </c>
      <c r="F28" s="30"/>
      <c r="G28" s="30"/>
      <c r="H28" s="30">
        <v>0</v>
      </c>
      <c r="I28" s="30"/>
      <c r="J28" s="30">
        <v>0</v>
      </c>
      <c r="K28" s="30"/>
    </row>
    <row r="29" spans="3:11" ht="12.75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.5" thickBot="1">
      <c r="A30" s="1" t="s">
        <v>80</v>
      </c>
      <c r="C30" s="26">
        <f>SUM(C27:C28)</f>
        <v>2906</v>
      </c>
      <c r="D30" s="20"/>
      <c r="E30" s="26">
        <f>SUM(E27:E28)</f>
        <v>2147</v>
      </c>
      <c r="G30" s="21">
        <f>SUM(G27:G28)</f>
        <v>0</v>
      </c>
      <c r="H30" s="26">
        <f>SUM(H27:H28)</f>
        <v>2906</v>
      </c>
      <c r="I30" s="20"/>
      <c r="J30" s="26">
        <f>SUM(J27:J28)</f>
        <v>2147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1" ht="12.75">
      <c r="A33" s="2" t="s">
        <v>74</v>
      </c>
      <c r="C33" s="19">
        <f>SUM(C30/132000*100)</f>
        <v>2.2015151515151516</v>
      </c>
      <c r="D33" s="12"/>
      <c r="E33" s="19">
        <f>SUM(E30/128000*100)</f>
        <v>1.67734375</v>
      </c>
      <c r="F33" s="31" t="s">
        <v>111</v>
      </c>
      <c r="G33" s="12"/>
      <c r="H33" s="19">
        <f>SUM(H30/132000*100)</f>
        <v>2.2015151515151516</v>
      </c>
      <c r="I33" s="12"/>
      <c r="J33" s="19">
        <f>SUM(J30/128000*100)</f>
        <v>1.67734375</v>
      </c>
      <c r="K33" s="31" t="s">
        <v>111</v>
      </c>
    </row>
    <row r="34" spans="3:11" ht="12.75"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" t="s">
        <v>112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1" t="s">
        <v>95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2.75">
      <c r="A38" s="1" t="s">
        <v>104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"/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"/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2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2.75">
      <c r="C56" s="11"/>
      <c r="D56" s="11"/>
      <c r="E56" s="11"/>
      <c r="F56" s="11"/>
      <c r="G56" s="11"/>
      <c r="H56" s="11"/>
      <c r="I56" s="11"/>
      <c r="J56" s="11"/>
      <c r="K56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workbookViewId="0" topLeftCell="A1">
      <selection activeCell="A13" sqref="A13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102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77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98</v>
      </c>
      <c r="D6" s="8"/>
      <c r="E6" s="7" t="s">
        <v>99</v>
      </c>
      <c r="F6" s="7"/>
      <c r="G6" s="7"/>
      <c r="H6" s="7"/>
      <c r="I6" s="9"/>
    </row>
    <row r="7" spans="3:9" ht="12.75">
      <c r="C7" s="7" t="s">
        <v>97</v>
      </c>
      <c r="D7" s="10"/>
      <c r="E7" s="7" t="s">
        <v>97</v>
      </c>
      <c r="F7" s="1"/>
      <c r="G7" s="7"/>
      <c r="H7" s="7"/>
      <c r="I7" s="9"/>
    </row>
    <row r="8" spans="3:9" ht="12.75">
      <c r="C8" s="7" t="s">
        <v>105</v>
      </c>
      <c r="D8" s="8"/>
      <c r="E8" s="7" t="s">
        <v>106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1">
        <v>36396</v>
      </c>
      <c r="D11" s="11"/>
      <c r="E11" s="11">
        <v>20294</v>
      </c>
      <c r="F11" s="11"/>
      <c r="G11" s="11"/>
      <c r="H11" s="11"/>
      <c r="I11" s="12"/>
    </row>
    <row r="12" spans="1:9" ht="12.75">
      <c r="A12" s="1" t="s">
        <v>118</v>
      </c>
      <c r="B12" s="1"/>
      <c r="C12" s="11">
        <v>89</v>
      </c>
      <c r="D12" s="11"/>
      <c r="E12" s="11">
        <v>89</v>
      </c>
      <c r="F12" s="11"/>
      <c r="G12" s="11"/>
      <c r="H12" s="11"/>
      <c r="I12" s="12"/>
    </row>
    <row r="13" spans="3:9" ht="9" customHeight="1">
      <c r="C13" s="11"/>
      <c r="D13" s="11"/>
      <c r="E13" s="11"/>
      <c r="F13" s="11"/>
      <c r="G13" s="11"/>
      <c r="H13" s="11"/>
      <c r="I13" s="12"/>
    </row>
    <row r="14" spans="1:9" ht="12.75">
      <c r="A14" s="1" t="s">
        <v>4</v>
      </c>
      <c r="B14" s="1"/>
      <c r="C14" s="11"/>
      <c r="D14" s="11"/>
      <c r="E14" s="11"/>
      <c r="F14" s="11"/>
      <c r="G14" s="11"/>
      <c r="H14" s="11"/>
      <c r="I14" s="12"/>
    </row>
    <row r="15" spans="1:9" ht="12.75">
      <c r="A15" s="13" t="s">
        <v>5</v>
      </c>
      <c r="B15" s="13"/>
      <c r="C15" s="14">
        <v>45063</v>
      </c>
      <c r="D15" s="11"/>
      <c r="E15" s="14">
        <v>46567</v>
      </c>
      <c r="F15" s="11"/>
      <c r="G15" s="11"/>
      <c r="H15" s="11"/>
      <c r="I15" s="12"/>
    </row>
    <row r="16" spans="1:9" ht="12.75">
      <c r="A16" s="13" t="s">
        <v>6</v>
      </c>
      <c r="B16" s="13"/>
      <c r="C16" s="15">
        <v>31351</v>
      </c>
      <c r="D16" s="11"/>
      <c r="E16" s="15">
        <v>33364</v>
      </c>
      <c r="F16" s="11"/>
      <c r="G16" s="11"/>
      <c r="H16" s="11"/>
      <c r="I16" s="12"/>
    </row>
    <row r="17" spans="1:9" ht="12.75">
      <c r="A17" s="13" t="s">
        <v>7</v>
      </c>
      <c r="B17" s="13"/>
      <c r="C17" s="15">
        <v>435</v>
      </c>
      <c r="D17" s="11"/>
      <c r="E17" s="15">
        <v>1993</v>
      </c>
      <c r="F17" s="11"/>
      <c r="G17" s="11"/>
      <c r="H17" s="11"/>
      <c r="I17" s="12"/>
    </row>
    <row r="18" spans="1:9" ht="12.75">
      <c r="A18" s="13" t="s">
        <v>8</v>
      </c>
      <c r="B18" s="13"/>
      <c r="C18" s="15">
        <v>1915</v>
      </c>
      <c r="D18" s="11"/>
      <c r="E18" s="15">
        <v>3339</v>
      </c>
      <c r="F18" s="12"/>
      <c r="G18" s="12"/>
      <c r="H18" s="12"/>
      <c r="I18" s="12"/>
    </row>
    <row r="19" spans="1:9" ht="12.75">
      <c r="A19" s="13" t="s">
        <v>9</v>
      </c>
      <c r="B19" s="13"/>
      <c r="C19" s="16">
        <v>2330</v>
      </c>
      <c r="D19" s="11"/>
      <c r="E19" s="16">
        <v>14306</v>
      </c>
      <c r="F19" s="12"/>
      <c r="G19" s="12"/>
      <c r="H19" s="12"/>
      <c r="I19" s="12"/>
    </row>
    <row r="20" spans="1:9" ht="12.75">
      <c r="A20" s="13"/>
      <c r="B20" s="13"/>
      <c r="C20" s="12">
        <f>SUM(C15:C19)</f>
        <v>81094</v>
      </c>
      <c r="D20" s="11"/>
      <c r="E20" s="12">
        <f>SUM(E15:E19)</f>
        <v>99569</v>
      </c>
      <c r="F20" s="12"/>
      <c r="G20" s="12"/>
      <c r="H20" s="12"/>
      <c r="I20" s="12"/>
    </row>
    <row r="21" spans="1:9" ht="12.75">
      <c r="A21" s="1" t="s">
        <v>10</v>
      </c>
      <c r="B21" s="1"/>
      <c r="C21" s="12"/>
      <c r="D21" s="11"/>
      <c r="E21" s="12"/>
      <c r="F21" s="12"/>
      <c r="G21" s="12"/>
      <c r="H21" s="12"/>
      <c r="I21" s="12"/>
    </row>
    <row r="22" spans="1:9" ht="12.75">
      <c r="A22" s="13" t="s">
        <v>11</v>
      </c>
      <c r="B22" s="13"/>
      <c r="C22" s="14">
        <v>5059</v>
      </c>
      <c r="D22" s="11"/>
      <c r="E22" s="14">
        <v>2498</v>
      </c>
      <c r="F22" s="12"/>
      <c r="G22" s="12"/>
      <c r="H22" s="12"/>
      <c r="I22" s="12"/>
    </row>
    <row r="23" spans="1:9" ht="12.75">
      <c r="A23" s="13" t="s">
        <v>12</v>
      </c>
      <c r="B23" s="13"/>
      <c r="C23" s="15">
        <v>1575</v>
      </c>
      <c r="D23" s="11"/>
      <c r="E23" s="15">
        <v>1463</v>
      </c>
      <c r="F23" s="12"/>
      <c r="G23" s="12"/>
      <c r="H23" s="12"/>
      <c r="I23" s="12"/>
    </row>
    <row r="24" spans="1:9" ht="12.75">
      <c r="A24" s="13" t="s">
        <v>86</v>
      </c>
      <c r="B24" s="13"/>
      <c r="C24" s="15">
        <v>101</v>
      </c>
      <c r="D24" s="11"/>
      <c r="E24" s="15">
        <v>144</v>
      </c>
      <c r="F24" s="12"/>
      <c r="G24" s="12"/>
      <c r="H24" s="12"/>
      <c r="I24" s="12"/>
    </row>
    <row r="25" spans="1:9" ht="12.75">
      <c r="A25" s="13" t="s">
        <v>13</v>
      </c>
      <c r="B25" s="13"/>
      <c r="C25" s="15">
        <v>12025</v>
      </c>
      <c r="D25" s="11"/>
      <c r="E25" s="15">
        <v>24454</v>
      </c>
      <c r="F25" s="12"/>
      <c r="G25" s="12"/>
      <c r="H25" s="12"/>
      <c r="I25" s="12"/>
    </row>
    <row r="26" spans="1:9" ht="12.75">
      <c r="A26" s="13" t="s">
        <v>84</v>
      </c>
      <c r="B26" s="13"/>
      <c r="C26" s="15">
        <v>1833</v>
      </c>
      <c r="D26" s="11"/>
      <c r="E26" s="15">
        <v>928</v>
      </c>
      <c r="F26" s="12"/>
      <c r="G26" s="12"/>
      <c r="H26" s="12"/>
      <c r="I26" s="12"/>
    </row>
    <row r="27" spans="1:9" ht="12.75">
      <c r="A27" s="13" t="s">
        <v>14</v>
      </c>
      <c r="B27" s="13"/>
      <c r="C27" s="16">
        <v>942</v>
      </c>
      <c r="D27" s="11"/>
      <c r="E27" s="16">
        <v>1083</v>
      </c>
      <c r="F27" s="12"/>
      <c r="G27" s="12"/>
      <c r="H27" s="12"/>
      <c r="I27" s="12"/>
    </row>
    <row r="28" spans="3:9" ht="12.75">
      <c r="C28" s="12">
        <f>SUM(C22:C27)</f>
        <v>21535</v>
      </c>
      <c r="D28" s="11"/>
      <c r="E28" s="12">
        <f>SUM(E22:E27)</f>
        <v>30570</v>
      </c>
      <c r="F28" s="12"/>
      <c r="G28" s="12"/>
      <c r="H28" s="12"/>
      <c r="I28" s="12"/>
    </row>
    <row r="29" spans="3:9" ht="9" customHeight="1">
      <c r="C29" s="11"/>
      <c r="D29" s="11"/>
      <c r="E29" s="11"/>
      <c r="F29" s="11"/>
      <c r="G29" s="11"/>
      <c r="H29" s="11"/>
      <c r="I29" s="12"/>
    </row>
    <row r="30" spans="1:9" ht="12.75">
      <c r="A30" s="1" t="s">
        <v>15</v>
      </c>
      <c r="B30" s="1"/>
      <c r="C30" s="17">
        <f>SUM(C20-C28)</f>
        <v>59559</v>
      </c>
      <c r="D30" s="11"/>
      <c r="E30" s="17">
        <f>SUM(E20-E28)</f>
        <v>68999</v>
      </c>
      <c r="F30" s="11"/>
      <c r="G30" s="11"/>
      <c r="H30" s="11"/>
      <c r="I30" s="12"/>
    </row>
    <row r="31" spans="3:9" ht="13.5" thickBot="1">
      <c r="C31" s="18">
        <f>SUM(C11+C12+C30)</f>
        <v>96044</v>
      </c>
      <c r="D31" s="11"/>
      <c r="E31" s="18">
        <f>SUM(E11+E12+E30)</f>
        <v>89382</v>
      </c>
      <c r="F31" s="12"/>
      <c r="G31" s="12"/>
      <c r="H31" s="12"/>
      <c r="I31" s="12"/>
    </row>
    <row r="32" spans="3:9" ht="7.5" customHeight="1" thickTop="1">
      <c r="C32" s="12"/>
      <c r="D32" s="11"/>
      <c r="E32" s="12"/>
      <c r="F32" s="12"/>
      <c r="G32" s="12"/>
      <c r="H32" s="12"/>
      <c r="I32" s="12"/>
    </row>
    <row r="33" spans="1:9" ht="12.75">
      <c r="A33" s="1" t="s">
        <v>16</v>
      </c>
      <c r="B33" s="1"/>
      <c r="C33" s="12"/>
      <c r="D33" s="11"/>
      <c r="E33" s="12"/>
      <c r="F33" s="12"/>
      <c r="G33" s="12"/>
      <c r="H33" s="12"/>
      <c r="I33" s="12"/>
    </row>
    <row r="34" spans="1:9" ht="12.75">
      <c r="A34" s="1" t="s">
        <v>17</v>
      </c>
      <c r="B34" s="1"/>
      <c r="C34" s="12">
        <v>66000</v>
      </c>
      <c r="D34" s="11"/>
      <c r="E34" s="12">
        <v>66000</v>
      </c>
      <c r="F34" s="12"/>
      <c r="G34" s="12"/>
      <c r="H34" s="12"/>
      <c r="I34" s="12"/>
    </row>
    <row r="35" spans="1:9" ht="12.75">
      <c r="A35" s="1" t="s">
        <v>18</v>
      </c>
      <c r="B35" s="1"/>
      <c r="C35" s="12"/>
      <c r="D35" s="11"/>
      <c r="E35" s="12"/>
      <c r="F35" s="12"/>
      <c r="G35" s="12"/>
      <c r="H35" s="12"/>
      <c r="I35" s="12"/>
    </row>
    <row r="36" spans="1:9" ht="12.75">
      <c r="A36" s="2" t="s">
        <v>19</v>
      </c>
      <c r="C36" s="14"/>
      <c r="D36" s="11"/>
      <c r="E36" s="14"/>
      <c r="F36" s="12"/>
      <c r="G36" s="12"/>
      <c r="H36" s="12"/>
      <c r="I36" s="12"/>
    </row>
    <row r="37" spans="1:9" ht="12.75">
      <c r="A37" s="13" t="s">
        <v>60</v>
      </c>
      <c r="B37" s="13"/>
      <c r="C37" s="15">
        <v>2185</v>
      </c>
      <c r="D37" s="11"/>
      <c r="E37" s="15">
        <v>2185</v>
      </c>
      <c r="F37" s="12"/>
      <c r="G37" s="12"/>
      <c r="H37" s="12"/>
      <c r="I37" s="12"/>
    </row>
    <row r="38" spans="3:9" ht="12.75">
      <c r="C38" s="15"/>
      <c r="D38" s="11"/>
      <c r="E38" s="15"/>
      <c r="F38" s="12"/>
      <c r="G38" s="12"/>
      <c r="H38" s="12"/>
      <c r="I38" s="12"/>
    </row>
    <row r="39" spans="1:9" ht="12.75">
      <c r="A39" s="2" t="s">
        <v>20</v>
      </c>
      <c r="C39" s="15"/>
      <c r="D39" s="19"/>
      <c r="E39" s="15"/>
      <c r="F39" s="12"/>
      <c r="G39" s="12"/>
      <c r="H39" s="12"/>
      <c r="I39" s="12"/>
    </row>
    <row r="40" spans="1:9" ht="12.75">
      <c r="A40" s="13" t="s">
        <v>21</v>
      </c>
      <c r="B40" s="13"/>
      <c r="C40" s="16">
        <v>22274</v>
      </c>
      <c r="D40" s="19"/>
      <c r="E40" s="16">
        <v>19368</v>
      </c>
      <c r="F40" s="11"/>
      <c r="G40" s="11"/>
      <c r="H40" s="11"/>
      <c r="I40" s="12"/>
    </row>
    <row r="41" spans="3:9" ht="12.75">
      <c r="C41" s="11">
        <f>SUM(C36:C40)</f>
        <v>24459</v>
      </c>
      <c r="D41" s="19"/>
      <c r="E41" s="11">
        <f>SUM(E36:E40)</f>
        <v>21553</v>
      </c>
      <c r="F41" s="11"/>
      <c r="G41" s="11"/>
      <c r="H41" s="11"/>
      <c r="I41" s="12"/>
    </row>
    <row r="42" spans="3:9" ht="6.75" customHeight="1">
      <c r="C42" s="17"/>
      <c r="D42" s="11"/>
      <c r="E42" s="17"/>
      <c r="F42" s="11"/>
      <c r="G42" s="11"/>
      <c r="H42" s="11"/>
      <c r="I42" s="12"/>
    </row>
    <row r="43" spans="1:9" ht="12.75">
      <c r="A43" s="1" t="s">
        <v>22</v>
      </c>
      <c r="B43" s="1"/>
      <c r="C43" s="20">
        <f>SUM(C41+C34)</f>
        <v>90459</v>
      </c>
      <c r="E43" s="20">
        <f>SUM(E41+E34)</f>
        <v>87553</v>
      </c>
      <c r="I43" s="21"/>
    </row>
    <row r="44" ht="8.25" customHeight="1">
      <c r="I44" s="6"/>
    </row>
    <row r="45" spans="1:9" ht="12.75">
      <c r="A45" s="1" t="s">
        <v>85</v>
      </c>
      <c r="B45" s="1"/>
      <c r="C45" s="11"/>
      <c r="D45" s="11"/>
      <c r="E45" s="11"/>
      <c r="F45" s="11"/>
      <c r="G45" s="11"/>
      <c r="H45" s="11"/>
      <c r="I45" s="12"/>
    </row>
    <row r="46" spans="1:9" ht="12.75">
      <c r="A46" s="13" t="s">
        <v>23</v>
      </c>
      <c r="B46" s="1"/>
      <c r="C46" s="11">
        <v>930</v>
      </c>
      <c r="D46" s="11"/>
      <c r="E46" s="11">
        <v>930</v>
      </c>
      <c r="F46" s="11"/>
      <c r="G46" s="11"/>
      <c r="H46" s="11"/>
      <c r="I46" s="12"/>
    </row>
    <row r="47" spans="1:9" ht="12.75">
      <c r="A47" s="13" t="s">
        <v>86</v>
      </c>
      <c r="B47" s="1"/>
      <c r="C47" s="11">
        <v>4</v>
      </c>
      <c r="D47" s="11"/>
      <c r="E47" s="11">
        <v>9</v>
      </c>
      <c r="F47" s="11"/>
      <c r="G47" s="11"/>
      <c r="H47" s="11"/>
      <c r="I47" s="12"/>
    </row>
    <row r="48" spans="1:9" ht="12.75">
      <c r="A48" s="13" t="s">
        <v>84</v>
      </c>
      <c r="B48" s="13"/>
      <c r="C48" s="17">
        <v>4651</v>
      </c>
      <c r="D48" s="11"/>
      <c r="E48" s="17">
        <v>890</v>
      </c>
      <c r="F48" s="11"/>
      <c r="G48" s="11"/>
      <c r="H48" s="11"/>
      <c r="I48" s="12"/>
    </row>
    <row r="49" spans="1:9" ht="13.5" thickBot="1">
      <c r="A49" s="13"/>
      <c r="B49" s="13"/>
      <c r="C49" s="18">
        <f>SUM(C43:C48)</f>
        <v>96044</v>
      </c>
      <c r="D49" s="11"/>
      <c r="E49" s="18">
        <f>SUM(E43:E48)</f>
        <v>89382</v>
      </c>
      <c r="F49" s="11"/>
      <c r="G49" s="11"/>
      <c r="H49" s="11"/>
      <c r="I49" s="12"/>
    </row>
    <row r="50" spans="1:9" ht="9" customHeight="1" thickTop="1">
      <c r="A50" s="13"/>
      <c r="B50" s="13"/>
      <c r="C50" s="12"/>
      <c r="D50" s="11"/>
      <c r="E50" s="12"/>
      <c r="F50" s="11"/>
      <c r="G50" s="11"/>
      <c r="H50" s="11"/>
      <c r="I50" s="12"/>
    </row>
    <row r="51" spans="1:9" ht="12.75">
      <c r="A51" s="2" t="s">
        <v>24</v>
      </c>
      <c r="C51" s="22">
        <f>+C43/132000</f>
        <v>0.6852954545454546</v>
      </c>
      <c r="D51" s="11"/>
      <c r="E51" s="22">
        <f>+E43/132000</f>
        <v>0.663280303030303</v>
      </c>
      <c r="F51" s="23" t="s">
        <v>111</v>
      </c>
      <c r="G51" s="23"/>
      <c r="H51" s="23"/>
      <c r="I51" s="24"/>
    </row>
    <row r="52" spans="1:9" ht="12.75">
      <c r="A52" s="13"/>
      <c r="B52" s="13"/>
      <c r="D52" s="11"/>
      <c r="E52" s="12"/>
      <c r="F52" s="11"/>
      <c r="G52" s="11"/>
      <c r="H52" s="11"/>
      <c r="I52" s="12"/>
    </row>
    <row r="53" spans="1:9" ht="12.75">
      <c r="A53" s="2" t="s">
        <v>113</v>
      </c>
      <c r="B53" s="1"/>
      <c r="D53" s="11"/>
      <c r="E53" s="11"/>
      <c r="F53" s="11"/>
      <c r="G53" s="11"/>
      <c r="H53" s="11"/>
      <c r="I53" s="12"/>
    </row>
    <row r="54" spans="2:9" ht="12.75">
      <c r="B54" s="1"/>
      <c r="D54" s="11"/>
      <c r="E54" s="11"/>
      <c r="F54" s="11"/>
      <c r="G54" s="11"/>
      <c r="H54" s="11"/>
      <c r="I54" s="12"/>
    </row>
    <row r="55" spans="1:9" ht="12.75">
      <c r="A55" s="1" t="s">
        <v>96</v>
      </c>
      <c r="B55" s="1"/>
      <c r="D55" s="11"/>
      <c r="E55" s="11"/>
      <c r="F55" s="11"/>
      <c r="G55" s="11"/>
      <c r="H55" s="11"/>
      <c r="I55" s="12"/>
    </row>
    <row r="56" spans="1:9" ht="12.75">
      <c r="A56" s="1" t="s">
        <v>104</v>
      </c>
      <c r="D56" s="11"/>
      <c r="E56" s="11"/>
      <c r="F56" s="11"/>
      <c r="G56" s="11"/>
      <c r="H56" s="11"/>
      <c r="I56" s="12"/>
    </row>
    <row r="57" spans="4:9" ht="12.75">
      <c r="D57" s="11"/>
      <c r="E57" s="11"/>
      <c r="F57" s="11"/>
      <c r="G57" s="11"/>
      <c r="H57" s="11"/>
      <c r="I57" s="12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</sheetData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workbookViewId="0" topLeftCell="A22">
      <selection activeCell="A33" sqref="A33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102</v>
      </c>
      <c r="B2" s="3"/>
      <c r="H2" s="6"/>
      <c r="I2" s="6"/>
      <c r="K2" s="2"/>
    </row>
    <row r="3" spans="1:22" ht="12.75">
      <c r="A3" s="4" t="s">
        <v>25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5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58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87</v>
      </c>
      <c r="F9" s="7"/>
      <c r="G9" s="7" t="s">
        <v>87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105</v>
      </c>
      <c r="F10" s="7"/>
      <c r="G10" s="7" t="s">
        <v>82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56</v>
      </c>
      <c r="F11" s="7"/>
      <c r="G11" s="7" t="s">
        <v>56</v>
      </c>
      <c r="H11" s="7"/>
      <c r="I11" s="7"/>
      <c r="J11" s="7"/>
      <c r="K11" s="9"/>
    </row>
    <row r="12" ht="9" customHeight="1"/>
    <row r="13" spans="1:11" ht="12.75">
      <c r="A13" s="2" t="s">
        <v>26</v>
      </c>
      <c r="C13" s="11"/>
      <c r="D13" s="11"/>
      <c r="E13" s="14">
        <v>3988179</v>
      </c>
      <c r="F13" s="12"/>
      <c r="G13" s="14">
        <v>2905709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27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28</v>
      </c>
      <c r="C16" s="11"/>
      <c r="D16" s="11"/>
      <c r="E16" s="15">
        <v>898578</v>
      </c>
      <c r="F16" s="12"/>
      <c r="G16" s="15">
        <v>808259</v>
      </c>
      <c r="H16" s="11"/>
      <c r="I16" s="11"/>
      <c r="J16" s="11"/>
      <c r="K16" s="12"/>
    </row>
    <row r="17" spans="1:11" ht="12.75">
      <c r="A17" s="2" t="s">
        <v>29</v>
      </c>
      <c r="C17" s="11"/>
      <c r="D17" s="11"/>
      <c r="E17" s="16">
        <v>174681</v>
      </c>
      <c r="F17" s="12"/>
      <c r="G17" s="16">
        <v>212366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30</v>
      </c>
      <c r="C19" s="11"/>
      <c r="D19" s="11"/>
      <c r="E19" s="15">
        <f>SUM(E13:E17)</f>
        <v>5061438</v>
      </c>
      <c r="F19" s="12"/>
      <c r="G19" s="15">
        <f>SUM(G13:G17)</f>
        <v>3926334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31</v>
      </c>
      <c r="C21" s="11"/>
      <c r="D21" s="11"/>
      <c r="E21" s="15">
        <v>5074614</v>
      </c>
      <c r="F21" s="12"/>
      <c r="G21" s="15">
        <v>-2924368</v>
      </c>
      <c r="H21" s="12"/>
      <c r="I21" s="12"/>
      <c r="J21" s="12"/>
      <c r="K21" s="12"/>
    </row>
    <row r="22" spans="1:11" ht="12.75">
      <c r="A22" s="2" t="s">
        <v>32</v>
      </c>
      <c r="C22" s="11"/>
      <c r="D22" s="11"/>
      <c r="E22" s="15">
        <v>-9756141</v>
      </c>
      <c r="F22" s="12"/>
      <c r="G22" s="15">
        <v>1200369</v>
      </c>
      <c r="H22" s="12"/>
      <c r="I22" s="12"/>
      <c r="J22" s="12"/>
      <c r="K22" s="12"/>
    </row>
    <row r="23" spans="1:11" ht="12.75">
      <c r="A23" s="2" t="s">
        <v>33</v>
      </c>
      <c r="C23" s="11"/>
      <c r="D23" s="11"/>
      <c r="E23" s="16">
        <v>-1223172</v>
      </c>
      <c r="F23" s="12"/>
      <c r="G23" s="16">
        <v>-1131835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114</v>
      </c>
      <c r="C25" s="11"/>
      <c r="D25" s="11"/>
      <c r="E25" s="12">
        <f>SUM(E19:E23)</f>
        <v>-843261</v>
      </c>
      <c r="F25" s="12"/>
      <c r="G25" s="12">
        <f>SUM(G19:G23)</f>
        <v>1070500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34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35</v>
      </c>
      <c r="C28" s="11"/>
      <c r="D28" s="11"/>
      <c r="E28" s="14">
        <v>0</v>
      </c>
      <c r="F28" s="12"/>
      <c r="G28" s="14">
        <v>0</v>
      </c>
      <c r="H28" s="12"/>
      <c r="I28" s="12"/>
      <c r="J28" s="12"/>
      <c r="K28" s="12"/>
    </row>
    <row r="29" spans="1:11" ht="12.75">
      <c r="A29" s="2" t="s">
        <v>36</v>
      </c>
      <c r="C29" s="11"/>
      <c r="D29" s="11"/>
      <c r="E29" s="15">
        <v>-17000525</v>
      </c>
      <c r="F29" s="12"/>
      <c r="G29" s="15">
        <v>-220835</v>
      </c>
      <c r="H29" s="12"/>
      <c r="I29" s="12"/>
      <c r="J29" s="12"/>
      <c r="K29" s="12"/>
    </row>
    <row r="30" spans="1:11" ht="12.75">
      <c r="A30" s="2" t="s">
        <v>37</v>
      </c>
      <c r="C30" s="11"/>
      <c r="D30" s="11"/>
      <c r="E30" s="16">
        <v>24357</v>
      </c>
      <c r="F30" s="12"/>
      <c r="G30" s="16">
        <v>29919</v>
      </c>
      <c r="H30" s="12"/>
      <c r="I30" s="12"/>
      <c r="J30" s="12"/>
      <c r="K30" s="12"/>
    </row>
    <row r="31" spans="3:11" ht="12.75">
      <c r="C31" s="11"/>
      <c r="D31" s="11"/>
      <c r="E31" s="12"/>
      <c r="F31" s="12"/>
      <c r="G31" s="12"/>
      <c r="H31" s="12"/>
      <c r="I31" s="12"/>
      <c r="J31" s="12"/>
      <c r="K31" s="12"/>
    </row>
    <row r="32" spans="1:11" ht="12.75">
      <c r="A32" s="1" t="s">
        <v>117</v>
      </c>
      <c r="C32" s="11"/>
      <c r="D32" s="11"/>
      <c r="E32" s="12">
        <f>SUM(E28:E30)</f>
        <v>-16976168</v>
      </c>
      <c r="F32" s="12"/>
      <c r="G32" s="12">
        <f>SUM(G28:G30)</f>
        <v>-190916</v>
      </c>
      <c r="H32" s="11"/>
      <c r="I32" s="11"/>
      <c r="J32" s="11"/>
      <c r="K32" s="12"/>
    </row>
    <row r="33" spans="1:11" ht="12.75">
      <c r="A33" s="1"/>
      <c r="C33" s="11"/>
      <c r="D33" s="11"/>
      <c r="E33" s="12"/>
      <c r="F33" s="12"/>
      <c r="G33" s="12"/>
      <c r="H33" s="11"/>
      <c r="I33" s="11"/>
      <c r="J33" s="11"/>
      <c r="K33" s="12"/>
    </row>
    <row r="34" spans="1:11" ht="12.75">
      <c r="A34" s="2" t="s">
        <v>38</v>
      </c>
      <c r="C34" s="11"/>
      <c r="D34" s="11"/>
      <c r="E34" s="14">
        <v>-199038</v>
      </c>
      <c r="F34" s="12"/>
      <c r="G34" s="14">
        <v>-242285</v>
      </c>
      <c r="H34" s="12"/>
      <c r="I34" s="12"/>
      <c r="J34" s="12"/>
      <c r="K34" s="12"/>
    </row>
    <row r="35" spans="1:11" ht="12.75">
      <c r="A35" s="2" t="s">
        <v>39</v>
      </c>
      <c r="C35" s="11"/>
      <c r="D35" s="11"/>
      <c r="E35" s="15">
        <v>0</v>
      </c>
      <c r="F35" s="12"/>
      <c r="G35" s="15">
        <v>0</v>
      </c>
      <c r="H35" s="12"/>
      <c r="I35" s="12"/>
      <c r="J35" s="12"/>
      <c r="K35" s="12"/>
    </row>
    <row r="36" spans="1:11" ht="12.75">
      <c r="A36" s="2" t="s">
        <v>79</v>
      </c>
      <c r="C36" s="11"/>
      <c r="D36" s="11"/>
      <c r="E36" s="15">
        <v>5000000</v>
      </c>
      <c r="F36" s="12"/>
      <c r="G36" s="15">
        <v>0</v>
      </c>
      <c r="H36" s="12"/>
      <c r="I36" s="12"/>
      <c r="J36" s="12"/>
      <c r="K36" s="12"/>
    </row>
    <row r="37" spans="1:11" ht="12.75">
      <c r="A37" s="2" t="s">
        <v>40</v>
      </c>
      <c r="C37" s="11"/>
      <c r="D37" s="11"/>
      <c r="E37" s="15">
        <v>0</v>
      </c>
      <c r="F37" s="12"/>
      <c r="G37" s="15">
        <v>0</v>
      </c>
      <c r="H37" s="12"/>
      <c r="I37" s="12"/>
      <c r="J37" s="12"/>
      <c r="K37" s="12"/>
    </row>
    <row r="38" spans="1:11" ht="12.75">
      <c r="A38" s="2" t="s">
        <v>41</v>
      </c>
      <c r="C38" s="11"/>
      <c r="D38" s="11"/>
      <c r="E38" s="15">
        <v>-333430</v>
      </c>
      <c r="F38" s="12"/>
      <c r="G38" s="15">
        <v>-194925</v>
      </c>
      <c r="H38" s="12"/>
      <c r="I38" s="12"/>
      <c r="J38" s="12"/>
      <c r="K38" s="12"/>
    </row>
    <row r="39" spans="1:11" ht="12.75">
      <c r="A39" s="2" t="s">
        <v>55</v>
      </c>
      <c r="C39" s="11"/>
      <c r="D39" s="11"/>
      <c r="E39" s="16">
        <v>-48759</v>
      </c>
      <c r="F39" s="12"/>
      <c r="G39" s="16">
        <v>-27642</v>
      </c>
      <c r="H39" s="12"/>
      <c r="I39" s="12"/>
      <c r="J39" s="12"/>
      <c r="K39" s="12"/>
    </row>
    <row r="40" spans="3:11" ht="12.75">
      <c r="C40" s="11"/>
      <c r="D40" s="11"/>
      <c r="E40" s="12"/>
      <c r="F40" s="12"/>
      <c r="G40" s="12"/>
      <c r="H40" s="12"/>
      <c r="I40" s="12"/>
      <c r="J40" s="12"/>
      <c r="K40" s="12"/>
    </row>
    <row r="41" spans="1:11" ht="12.75">
      <c r="A41" s="1" t="s">
        <v>115</v>
      </c>
      <c r="C41" s="11"/>
      <c r="D41" s="11"/>
      <c r="E41" s="17">
        <f>SUM(E34:E40)</f>
        <v>4418773</v>
      </c>
      <c r="F41" s="12"/>
      <c r="G41" s="17">
        <f>SUM(G34:G40)</f>
        <v>-464852</v>
      </c>
      <c r="H41" s="12"/>
      <c r="I41" s="12"/>
      <c r="J41" s="12"/>
      <c r="K41" s="12"/>
    </row>
    <row r="42" spans="1:11" ht="12.75">
      <c r="A42" s="13"/>
      <c r="C42" s="11"/>
      <c r="D42" s="11"/>
      <c r="E42" s="12"/>
      <c r="F42" s="12"/>
      <c r="G42" s="12"/>
      <c r="H42" s="12"/>
      <c r="I42" s="12"/>
      <c r="J42" s="12"/>
      <c r="K42" s="12"/>
    </row>
    <row r="43" spans="1:11" ht="12.75">
      <c r="A43" s="2" t="s">
        <v>42</v>
      </c>
      <c r="C43" s="11"/>
      <c r="D43" s="11"/>
      <c r="E43" s="12">
        <f>SUM(E25+E32+E41)</f>
        <v>-13400656</v>
      </c>
      <c r="F43" s="12"/>
      <c r="G43" s="12">
        <f>SUM(G25+G32+G41)</f>
        <v>414732</v>
      </c>
      <c r="H43" s="12"/>
      <c r="I43" s="12"/>
      <c r="J43" s="12"/>
      <c r="K43" s="12"/>
    </row>
    <row r="44" spans="3:11" ht="12.75">
      <c r="C44" s="19"/>
      <c r="D44" s="19"/>
      <c r="E44" s="12"/>
      <c r="F44" s="12"/>
      <c r="G44" s="12"/>
      <c r="H44" s="12"/>
      <c r="I44" s="12"/>
      <c r="J44" s="12"/>
      <c r="K44" s="12"/>
    </row>
    <row r="45" spans="1:11" ht="12.75">
      <c r="A45" s="2" t="s">
        <v>76</v>
      </c>
      <c r="C45" s="19"/>
      <c r="D45" s="19"/>
      <c r="E45" s="12">
        <v>17645211</v>
      </c>
      <c r="F45" s="12"/>
      <c r="G45" s="12">
        <v>6598160</v>
      </c>
      <c r="H45" s="11"/>
      <c r="I45" s="11"/>
      <c r="J45" s="11"/>
      <c r="K45" s="12"/>
    </row>
    <row r="46" spans="3:11" ht="12.75">
      <c r="C46" s="19"/>
      <c r="D46" s="19"/>
      <c r="E46" s="12"/>
      <c r="F46" s="12"/>
      <c r="G46" s="12"/>
      <c r="H46" s="11"/>
      <c r="I46" s="11"/>
      <c r="J46" s="11"/>
      <c r="K46" s="12"/>
    </row>
    <row r="47" spans="1:11" ht="13.5" thickBot="1">
      <c r="A47" s="2" t="s">
        <v>43</v>
      </c>
      <c r="E47" s="26">
        <f>SUM(E43:E45)</f>
        <v>4244555</v>
      </c>
      <c r="F47" s="21"/>
      <c r="G47" s="26">
        <f>SUM(G43:G45)</f>
        <v>7012892</v>
      </c>
      <c r="K47" s="21"/>
    </row>
    <row r="48" spans="1:11" ht="13.5" thickTop="1">
      <c r="A48" s="1"/>
      <c r="E48" s="21"/>
      <c r="F48" s="21"/>
      <c r="G48" s="21"/>
      <c r="K48" s="21"/>
    </row>
    <row r="49" spans="5:7" ht="12.75">
      <c r="E49" s="6"/>
      <c r="F49" s="6"/>
      <c r="G49" s="6"/>
    </row>
    <row r="50" spans="1:11" ht="12.75">
      <c r="A50" s="1" t="s">
        <v>100</v>
      </c>
      <c r="C50" s="11"/>
      <c r="D50" s="11"/>
      <c r="E50" s="12"/>
      <c r="F50" s="12"/>
      <c r="G50" s="12"/>
      <c r="H50" s="11"/>
      <c r="I50" s="11"/>
      <c r="J50" s="11"/>
      <c r="K50" s="12"/>
    </row>
    <row r="51" spans="1:11" ht="12.75">
      <c r="A51" s="1" t="s">
        <v>104</v>
      </c>
      <c r="C51" s="11"/>
      <c r="D51" s="11"/>
      <c r="E51" s="12"/>
      <c r="F51" s="12"/>
      <c r="G51" s="12"/>
      <c r="H51" s="11"/>
      <c r="I51" s="11"/>
      <c r="J51" s="11"/>
      <c r="K51" s="12"/>
    </row>
    <row r="52" spans="1:11" ht="12.75">
      <c r="A52" s="1"/>
      <c r="C52" s="11"/>
      <c r="D52" s="11"/>
      <c r="E52" s="11"/>
      <c r="F52" s="11"/>
      <c r="G52" s="11"/>
      <c r="H52" s="11"/>
      <c r="I52" s="11"/>
      <c r="J52" s="11"/>
      <c r="K52" s="2"/>
    </row>
    <row r="53" spans="1:11" ht="12.75">
      <c r="A53" s="1"/>
      <c r="C53" s="11"/>
      <c r="D53" s="11"/>
      <c r="E53" s="11"/>
      <c r="F53" s="11"/>
      <c r="G53" s="11"/>
      <c r="H53" s="11"/>
      <c r="I53" s="11"/>
      <c r="J53" s="11"/>
      <c r="K53" s="2"/>
    </row>
    <row r="54" spans="3:11" ht="12.75">
      <c r="C54" s="11"/>
      <c r="D54" s="11"/>
      <c r="E54" s="12"/>
      <c r="F54" s="12"/>
      <c r="G54" s="12"/>
      <c r="H54" s="11"/>
      <c r="I54" s="11"/>
      <c r="J54" s="11"/>
      <c r="K54" s="12"/>
    </row>
    <row r="55" spans="3:11" ht="12.75">
      <c r="C55" s="11"/>
      <c r="D55" s="11"/>
      <c r="E55" s="12"/>
      <c r="F55" s="12"/>
      <c r="G55" s="12"/>
      <c r="H55" s="11"/>
      <c r="I55" s="11"/>
      <c r="J55" s="11"/>
      <c r="K55" s="12"/>
    </row>
    <row r="56" spans="5:7" ht="12.75">
      <c r="E56" s="6"/>
      <c r="F56" s="6"/>
      <c r="G56" s="6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102</v>
      </c>
      <c r="B2" s="3"/>
    </row>
    <row r="3" spans="1:17" ht="12.75">
      <c r="A3" s="4" t="s">
        <v>75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57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44</v>
      </c>
      <c r="D8" s="7" t="s">
        <v>45</v>
      </c>
      <c r="E8" s="7" t="s">
        <v>46</v>
      </c>
      <c r="F8" s="7" t="s">
        <v>47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48</v>
      </c>
      <c r="D9" s="7" t="s">
        <v>49</v>
      </c>
      <c r="E9" s="7" t="s">
        <v>50</v>
      </c>
      <c r="F9" s="7" t="s">
        <v>51</v>
      </c>
      <c r="G9" s="7" t="s">
        <v>52</v>
      </c>
      <c r="H9" s="10"/>
      <c r="I9" s="10"/>
    </row>
    <row r="10" spans="3:9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8"/>
      <c r="I10" s="8"/>
    </row>
    <row r="11" spans="1:9" ht="12.75">
      <c r="A11" s="1" t="s">
        <v>110</v>
      </c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116</v>
      </c>
      <c r="C13" s="11">
        <v>66000</v>
      </c>
      <c r="D13" s="11">
        <v>0</v>
      </c>
      <c r="E13" s="11">
        <v>2185</v>
      </c>
      <c r="F13" s="11">
        <v>19368</v>
      </c>
      <c r="G13" s="11">
        <f>SUM(C13:F13)</f>
        <v>87553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88</v>
      </c>
      <c r="C15" s="11">
        <v>0</v>
      </c>
      <c r="D15" s="11">
        <v>0</v>
      </c>
      <c r="E15" s="11">
        <v>0</v>
      </c>
      <c r="F15" s="11">
        <v>2906</v>
      </c>
      <c r="G15" s="11">
        <f>SUM(C15:F15)</f>
        <v>2906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54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11"/>
    </row>
    <row r="18" spans="1:9" ht="12.75">
      <c r="A18" s="13"/>
      <c r="C18" s="11"/>
      <c r="D18" s="11"/>
      <c r="E18" s="11"/>
      <c r="F18" s="11"/>
      <c r="G18" s="11"/>
      <c r="H18" s="11"/>
      <c r="I18" s="11"/>
    </row>
    <row r="19" spans="1:9" ht="13.5" thickBot="1">
      <c r="A19" s="1" t="s">
        <v>107</v>
      </c>
      <c r="C19" s="18">
        <f>SUM(C13:C18)</f>
        <v>66000</v>
      </c>
      <c r="D19" s="18">
        <f>SUM(D13:D18)</f>
        <v>0</v>
      </c>
      <c r="E19" s="18">
        <f>SUM(E13:E18)</f>
        <v>2185</v>
      </c>
      <c r="F19" s="18">
        <f>SUM(F13:F18)</f>
        <v>22274</v>
      </c>
      <c r="G19" s="18">
        <f>SUM(G13:G18)</f>
        <v>90459</v>
      </c>
      <c r="H19" s="11"/>
      <c r="I19" s="11"/>
    </row>
    <row r="20" spans="1:9" ht="13.5" thickTop="1">
      <c r="A20" s="1"/>
      <c r="C20" s="12"/>
      <c r="D20" s="12"/>
      <c r="E20" s="12"/>
      <c r="F20" s="12"/>
      <c r="G20" s="12"/>
      <c r="H20" s="11"/>
      <c r="I20" s="11"/>
    </row>
    <row r="21" spans="1:9" ht="12.75">
      <c r="A21" s="1"/>
      <c r="C21" s="12"/>
      <c r="D21" s="12"/>
      <c r="E21" s="12"/>
      <c r="F21" s="12"/>
      <c r="G21" s="12"/>
      <c r="H21" s="11"/>
      <c r="I21" s="11"/>
    </row>
    <row r="22" spans="1:9" ht="12.75">
      <c r="A22" s="1"/>
      <c r="C22" s="12"/>
      <c r="D22" s="12"/>
      <c r="E22" s="12"/>
      <c r="F22" s="12"/>
      <c r="G22" s="12"/>
      <c r="H22" s="11"/>
      <c r="I22" s="11"/>
    </row>
    <row r="23" spans="3:17" ht="12.75">
      <c r="C23" s="7" t="s">
        <v>44</v>
      </c>
      <c r="D23" s="7" t="s">
        <v>45</v>
      </c>
      <c r="E23" s="7" t="s">
        <v>46</v>
      </c>
      <c r="F23" s="7" t="s">
        <v>47</v>
      </c>
      <c r="G23" s="7"/>
      <c r="H23" s="27"/>
      <c r="I23" s="27"/>
      <c r="J23" s="6"/>
      <c r="K23" s="6"/>
      <c r="L23" s="6"/>
      <c r="M23" s="6"/>
      <c r="N23" s="6"/>
      <c r="O23" s="6"/>
      <c r="P23" s="6"/>
      <c r="Q23" s="6"/>
    </row>
    <row r="24" spans="3:9" ht="12.75">
      <c r="C24" s="7" t="s">
        <v>48</v>
      </c>
      <c r="D24" s="7" t="s">
        <v>49</v>
      </c>
      <c r="E24" s="7" t="s">
        <v>50</v>
      </c>
      <c r="F24" s="7" t="s">
        <v>51</v>
      </c>
      <c r="G24" s="7" t="s">
        <v>52</v>
      </c>
      <c r="H24" s="10"/>
      <c r="I24" s="10"/>
    </row>
    <row r="25" spans="3:9" ht="12.75">
      <c r="C25" s="7" t="s">
        <v>2</v>
      </c>
      <c r="D25" s="7" t="s">
        <v>2</v>
      </c>
      <c r="E25" s="7" t="s">
        <v>2</v>
      </c>
      <c r="F25" s="7" t="s">
        <v>2</v>
      </c>
      <c r="G25" s="7" t="s">
        <v>2</v>
      </c>
      <c r="H25" s="8"/>
      <c r="I25" s="8"/>
    </row>
    <row r="26" spans="1:9" ht="12.75">
      <c r="A26" s="1" t="s">
        <v>109</v>
      </c>
      <c r="C26" s="7"/>
      <c r="D26" s="7"/>
      <c r="E26" s="7"/>
      <c r="F26" s="7"/>
      <c r="G26" s="7"/>
      <c r="H26" s="7"/>
      <c r="I26" s="7"/>
    </row>
    <row r="27" ht="9" customHeight="1"/>
    <row r="28" spans="1:9" ht="12.75">
      <c r="A28" s="2" t="s">
        <v>83</v>
      </c>
      <c r="C28" s="11">
        <v>40000</v>
      </c>
      <c r="D28" s="11">
        <v>2894</v>
      </c>
      <c r="E28" s="11">
        <v>2185</v>
      </c>
      <c r="F28" s="11">
        <v>16274</v>
      </c>
      <c r="G28" s="11">
        <f>SUM(C28:F28)</f>
        <v>61353</v>
      </c>
      <c r="H28" s="11"/>
      <c r="I28" s="11"/>
    </row>
    <row r="29" spans="8:9" ht="12.75">
      <c r="H29" s="11"/>
      <c r="I29" s="11"/>
    </row>
    <row r="30" spans="1:9" ht="12.75">
      <c r="A30" s="2" t="s">
        <v>88</v>
      </c>
      <c r="C30" s="11">
        <v>0</v>
      </c>
      <c r="D30" s="11">
        <v>0</v>
      </c>
      <c r="E30" s="11">
        <v>0</v>
      </c>
      <c r="F30" s="11">
        <v>2147</v>
      </c>
      <c r="G30" s="11">
        <f>SUM(C30:F30)</f>
        <v>2147</v>
      </c>
      <c r="H30" s="11"/>
      <c r="I30" s="11"/>
    </row>
    <row r="31" spans="3:9" ht="12.75">
      <c r="C31" s="11"/>
      <c r="D31" s="11"/>
      <c r="E31" s="11"/>
      <c r="F31" s="11"/>
      <c r="G31" s="11"/>
      <c r="H31" s="11"/>
      <c r="I31" s="11"/>
    </row>
    <row r="32" spans="1:9" ht="13.5" thickBot="1">
      <c r="A32" s="1" t="s">
        <v>108</v>
      </c>
      <c r="C32" s="18">
        <f>SUM(C28:C31)</f>
        <v>40000</v>
      </c>
      <c r="D32" s="18">
        <f>SUM(D28:D31)</f>
        <v>2894</v>
      </c>
      <c r="E32" s="18">
        <f>SUM(E28:E31)</f>
        <v>2185</v>
      </c>
      <c r="F32" s="18">
        <f>SUM(F28:F31)</f>
        <v>18421</v>
      </c>
      <c r="G32" s="18">
        <f>SUM(G28:G31)</f>
        <v>63500</v>
      </c>
      <c r="H32" s="11"/>
      <c r="I32" s="11"/>
    </row>
    <row r="33" spans="1:9" ht="13.5" thickTop="1">
      <c r="A33" s="1"/>
      <c r="C33" s="12"/>
      <c r="D33" s="12"/>
      <c r="E33" s="12"/>
      <c r="F33" s="12"/>
      <c r="G33" s="12"/>
      <c r="H33" s="11"/>
      <c r="I33" s="11"/>
    </row>
    <row r="34" spans="1:9" ht="12.75">
      <c r="A34" s="1"/>
      <c r="C34" s="12"/>
      <c r="D34" s="12"/>
      <c r="E34" s="12"/>
      <c r="F34" s="12"/>
      <c r="G34" s="12"/>
      <c r="H34" s="11"/>
      <c r="I34" s="11"/>
    </row>
    <row r="35" spans="1:9" ht="12.75">
      <c r="A35" s="1" t="s">
        <v>101</v>
      </c>
      <c r="C35" s="12"/>
      <c r="D35" s="12"/>
      <c r="E35" s="12"/>
      <c r="F35" s="12"/>
      <c r="G35" s="12"/>
      <c r="H35" s="11"/>
      <c r="I35" s="11"/>
    </row>
    <row r="36" spans="1:9" ht="12.75">
      <c r="A36" s="1" t="s">
        <v>104</v>
      </c>
      <c r="C36" s="12"/>
      <c r="D36" s="12"/>
      <c r="E36" s="12"/>
      <c r="F36" s="12"/>
      <c r="G36" s="12"/>
      <c r="H36" s="11"/>
      <c r="I36" s="11"/>
    </row>
    <row r="37" spans="3:9" ht="12.75">
      <c r="C37" s="11"/>
      <c r="D37" s="11"/>
      <c r="E37" s="11"/>
      <c r="F37" s="11"/>
      <c r="G37" s="11"/>
      <c r="H37" s="11"/>
      <c r="I37" s="11"/>
    </row>
    <row r="38" spans="3:9" s="6" customFormat="1" ht="12.75">
      <c r="C38" s="12"/>
      <c r="D38" s="12"/>
      <c r="E38" s="12"/>
      <c r="F38" s="12"/>
      <c r="G38" s="12"/>
      <c r="H38" s="12"/>
      <c r="I38" s="12"/>
    </row>
    <row r="39" spans="3:9" s="28" customFormat="1" ht="12.75">
      <c r="C39" s="29"/>
      <c r="D39" s="29"/>
      <c r="E39" s="29"/>
      <c r="F39" s="29"/>
      <c r="G39" s="29"/>
      <c r="H39" s="29"/>
      <c r="I39" s="29"/>
    </row>
    <row r="40" spans="3:9" s="28" customFormat="1" ht="12.75">
      <c r="C40" s="29"/>
      <c r="D40" s="29"/>
      <c r="E40" s="29"/>
      <c r="F40" s="29"/>
      <c r="G40" s="29"/>
      <c r="H40" s="29"/>
      <c r="I40" s="29"/>
    </row>
    <row r="41" spans="3:9" s="28" customFormat="1" ht="12.75">
      <c r="C41" s="29"/>
      <c r="D41" s="29"/>
      <c r="E41" s="29"/>
      <c r="F41" s="29"/>
      <c r="G41" s="29"/>
      <c r="H41" s="29"/>
      <c r="I41" s="29"/>
    </row>
    <row r="42" spans="3:9" s="6" customFormat="1" ht="12.75">
      <c r="C42" s="12"/>
      <c r="D42" s="12"/>
      <c r="E42" s="12"/>
      <c r="F42" s="12"/>
      <c r="G42" s="12"/>
      <c r="H42" s="12"/>
      <c r="I42" s="12"/>
    </row>
    <row r="43" spans="3:9" s="6" customFormat="1" ht="12.75">
      <c r="C43" s="12"/>
      <c r="D43" s="12"/>
      <c r="E43" s="12"/>
      <c r="F43" s="12"/>
      <c r="G43" s="12"/>
      <c r="H43" s="12"/>
      <c r="I43" s="12"/>
    </row>
    <row r="44" spans="3:9" s="6" customFormat="1" ht="12.75">
      <c r="C44" s="12"/>
      <c r="D44" s="12"/>
      <c r="E44" s="12"/>
      <c r="F44" s="12"/>
      <c r="G44" s="12"/>
      <c r="H44" s="12"/>
      <c r="I44" s="12"/>
    </row>
    <row r="45" spans="1:9" s="6" customFormat="1" ht="12.75">
      <c r="A45" s="28"/>
      <c r="C45" s="12"/>
      <c r="D45" s="12"/>
      <c r="E45" s="12"/>
      <c r="F45" s="12"/>
      <c r="G45" s="12"/>
      <c r="H45" s="12"/>
      <c r="I45" s="12"/>
    </row>
    <row r="46" spans="3:9" s="6" customFormat="1" ht="12.75">
      <c r="C46" s="12"/>
      <c r="D46" s="12"/>
      <c r="E46" s="12"/>
      <c r="F46" s="12"/>
      <c r="G46" s="12"/>
      <c r="H46" s="12"/>
      <c r="I46" s="12"/>
    </row>
    <row r="47" spans="3:9" s="6" customFormat="1" ht="12.75">
      <c r="C47" s="12"/>
      <c r="D47" s="12"/>
      <c r="E47" s="12"/>
      <c r="F47" s="12"/>
      <c r="G47" s="12"/>
      <c r="H47" s="12"/>
      <c r="I47" s="12"/>
    </row>
    <row r="48" spans="1:9" s="6" customFormat="1" ht="12.75">
      <c r="A48" s="28"/>
      <c r="C48" s="12"/>
      <c r="D48" s="12"/>
      <c r="E48" s="12"/>
      <c r="F48" s="12"/>
      <c r="G48" s="12"/>
      <c r="H48" s="12"/>
      <c r="I48" s="12"/>
    </row>
    <row r="49" spans="3:9" ht="12.75">
      <c r="C49" s="11"/>
      <c r="D49" s="11"/>
      <c r="E49" s="11"/>
      <c r="F49" s="11"/>
      <c r="G49" s="11"/>
      <c r="H49" s="11"/>
      <c r="I49" s="11"/>
    </row>
    <row r="50" spans="3:9" ht="12.75">
      <c r="C50" s="11"/>
      <c r="D50" s="11"/>
      <c r="E50" s="11"/>
      <c r="F50" s="11"/>
      <c r="G50" s="11"/>
      <c r="H50" s="11"/>
      <c r="I50" s="11"/>
    </row>
    <row r="51" spans="3:9" ht="12.75">
      <c r="C51" s="11"/>
      <c r="D51" s="11"/>
      <c r="E51" s="11"/>
      <c r="F51" s="11"/>
      <c r="G51" s="11"/>
      <c r="H51" s="11"/>
      <c r="I51" s="11"/>
    </row>
    <row r="52" spans="1:9" ht="12.75">
      <c r="A52" s="1"/>
      <c r="C52" s="11"/>
      <c r="D52" s="11"/>
      <c r="E52" s="11"/>
      <c r="F52" s="11"/>
      <c r="G52" s="11"/>
      <c r="H52" s="11"/>
      <c r="I52" s="11"/>
    </row>
    <row r="53" spans="1:9" ht="12.75">
      <c r="A53" s="13"/>
      <c r="C53" s="11"/>
      <c r="D53" s="11"/>
      <c r="E53" s="11"/>
      <c r="F53" s="11"/>
      <c r="G53" s="11"/>
      <c r="H53" s="11"/>
      <c r="I53" s="11"/>
    </row>
    <row r="54" spans="1:9" ht="9" customHeight="1">
      <c r="A54" s="13"/>
      <c r="C54" s="11"/>
      <c r="D54" s="11"/>
      <c r="E54" s="11"/>
      <c r="F54" s="11"/>
      <c r="G54" s="11"/>
      <c r="H54" s="11"/>
      <c r="I54" s="11"/>
    </row>
    <row r="55" spans="3:9" ht="12.75">
      <c r="C55" s="11"/>
      <c r="D55" s="11"/>
      <c r="E55" s="11"/>
      <c r="F55" s="11"/>
      <c r="G55" s="11"/>
      <c r="H55" s="11"/>
      <c r="I55" s="11"/>
    </row>
    <row r="56" spans="1:9" ht="12.75">
      <c r="A56" s="13"/>
      <c r="C56" s="11"/>
      <c r="D56" s="11"/>
      <c r="E56" s="11"/>
      <c r="F56" s="11"/>
      <c r="G56" s="11"/>
      <c r="H56" s="11"/>
      <c r="I56" s="11"/>
    </row>
    <row r="57" spans="1:9" ht="12.75">
      <c r="A57" s="13"/>
      <c r="C57" s="11"/>
      <c r="D57" s="11"/>
      <c r="E57" s="11"/>
      <c r="F57" s="11"/>
      <c r="G57" s="11"/>
      <c r="H57" s="11"/>
      <c r="I57" s="11"/>
    </row>
    <row r="58" spans="1:9" ht="12.75">
      <c r="A58" s="13"/>
      <c r="C58" s="11"/>
      <c r="D58" s="11"/>
      <c r="E58" s="11"/>
      <c r="F58" s="11"/>
      <c r="G58" s="11"/>
      <c r="H58" s="11"/>
      <c r="I58" s="11"/>
    </row>
    <row r="59" spans="1:9" ht="12.75">
      <c r="A59" s="13"/>
      <c r="C59" s="11"/>
      <c r="D59" s="11"/>
      <c r="E59" s="11"/>
      <c r="F59" s="11"/>
      <c r="G59" s="11"/>
      <c r="H59" s="11"/>
      <c r="I59" s="11"/>
    </row>
    <row r="60" spans="1:9" ht="12.75">
      <c r="A60" s="13"/>
      <c r="C60" s="11"/>
      <c r="D60" s="11"/>
      <c r="E60" s="11"/>
      <c r="F60" s="11"/>
      <c r="G60" s="11"/>
      <c r="H60" s="11"/>
      <c r="I60" s="11"/>
    </row>
    <row r="61" spans="1:9" ht="12.75">
      <c r="A61" s="13"/>
      <c r="C61" s="11"/>
      <c r="D61" s="11"/>
      <c r="E61" s="11"/>
      <c r="F61" s="11"/>
      <c r="G61" s="11"/>
      <c r="H61" s="11"/>
      <c r="I61" s="11"/>
    </row>
    <row r="62" spans="1:9" ht="12.75">
      <c r="A62" s="13"/>
      <c r="C62" s="11"/>
      <c r="D62" s="11"/>
      <c r="E62" s="11"/>
      <c r="F62" s="11"/>
      <c r="G62" s="11"/>
      <c r="H62" s="11"/>
      <c r="I62" s="11"/>
    </row>
    <row r="63" spans="1:9" ht="12.75">
      <c r="A63" s="13"/>
      <c r="C63" s="11"/>
      <c r="D63" s="11"/>
      <c r="E63" s="11"/>
      <c r="F63" s="11"/>
      <c r="G63" s="11"/>
      <c r="H63" s="11"/>
      <c r="I63" s="11"/>
    </row>
    <row r="64" spans="1:9" ht="12.75">
      <c r="A64" s="1"/>
      <c r="C64" s="11"/>
      <c r="D64" s="11"/>
      <c r="E64" s="11"/>
      <c r="F64" s="11"/>
      <c r="G64" s="11"/>
      <c r="H64" s="11"/>
      <c r="I64" s="11"/>
    </row>
    <row r="65" spans="1:9" ht="12.75">
      <c r="A65" s="1"/>
      <c r="C65" s="11"/>
      <c r="D65" s="11"/>
      <c r="E65" s="11"/>
      <c r="F65" s="11"/>
      <c r="G65" s="11"/>
      <c r="H65" s="11"/>
      <c r="I65" s="11"/>
    </row>
    <row r="66" spans="3:9" ht="12.75">
      <c r="C66" s="11"/>
      <c r="D66" s="11"/>
      <c r="E66" s="11"/>
      <c r="F66" s="11"/>
      <c r="G66" s="11"/>
      <c r="H66" s="11"/>
      <c r="I66" s="11"/>
    </row>
    <row r="67" spans="3:9" ht="12.75">
      <c r="C67" s="11"/>
      <c r="D67" s="11"/>
      <c r="E67" s="11"/>
      <c r="F67" s="11"/>
      <c r="G67" s="11"/>
      <c r="H67" s="11"/>
      <c r="I67" s="11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Vincent Law</cp:lastModifiedBy>
  <cp:lastPrinted>2005-05-24T08:42:05Z</cp:lastPrinted>
  <dcterms:created xsi:type="dcterms:W3CDTF">2003-02-13T02:13:24Z</dcterms:created>
  <dcterms:modified xsi:type="dcterms:W3CDTF">2005-05-24T08:43:16Z</dcterms:modified>
  <cp:category/>
  <cp:version/>
  <cp:contentType/>
  <cp:contentStatus/>
</cp:coreProperties>
</file>